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TODAS AS PASTAS\CURSO ON-LINE\E-BOOK\CONCILIAÇÕES\"/>
    </mc:Choice>
  </mc:AlternateContent>
  <xr:revisionPtr revIDLastSave="0" documentId="13_ncr:1_{473D5F8C-86EC-46ED-BDF3-B554311FC12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1" l="1"/>
  <c r="L4" i="1"/>
  <c r="H3" i="1" l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H2" i="1" s="1"/>
  <c r="H4" i="1" s="1"/>
  <c r="G3" i="1"/>
  <c r="I3" i="1" s="1"/>
  <c r="G2" i="1"/>
  <c r="D59" i="1"/>
  <c r="G4" i="1"/>
  <c r="E3" i="1"/>
  <c r="F10" i="1" l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I2" i="1"/>
  <c r="C59" i="1"/>
  <c r="E52" i="1"/>
  <c r="E44" i="1"/>
  <c r="E43" i="1"/>
  <c r="E35" i="1"/>
  <c r="E34" i="1"/>
  <c r="E26" i="1"/>
  <c r="E24" i="1"/>
  <c r="E16" i="1"/>
  <c r="E15" i="1"/>
  <c r="D5" i="1"/>
  <c r="E57" i="1" s="1"/>
  <c r="I4" i="1" l="1"/>
  <c r="E18" i="1"/>
  <c r="E36" i="1"/>
  <c r="E10" i="1"/>
  <c r="E19" i="1"/>
  <c r="E28" i="1"/>
  <c r="E37" i="1"/>
  <c r="E46" i="1"/>
  <c r="E55" i="1"/>
  <c r="E27" i="1"/>
  <c r="E45" i="1"/>
  <c r="E54" i="1"/>
  <c r="E11" i="1"/>
  <c r="E20" i="1"/>
  <c r="E29" i="1"/>
  <c r="E38" i="1"/>
  <c r="E47" i="1"/>
  <c r="E56" i="1"/>
  <c r="E12" i="1"/>
  <c r="E21" i="1"/>
  <c r="E30" i="1"/>
  <c r="E39" i="1"/>
  <c r="E48" i="1"/>
  <c r="E13" i="1"/>
  <c r="E22" i="1"/>
  <c r="E31" i="1"/>
  <c r="E40" i="1"/>
  <c r="E50" i="1"/>
  <c r="E53" i="1"/>
  <c r="E14" i="1"/>
  <c r="E23" i="1"/>
  <c r="E32" i="1"/>
  <c r="E42" i="1"/>
  <c r="E51" i="1"/>
  <c r="E17" i="1"/>
  <c r="E25" i="1"/>
  <c r="E33" i="1"/>
  <c r="E41" i="1"/>
  <c r="E49" i="1"/>
  <c r="E59" i="1" l="1"/>
</calcChain>
</file>

<file path=xl/sharedStrings.xml><?xml version="1.0" encoding="utf-8"?>
<sst xmlns="http://schemas.openxmlformats.org/spreadsheetml/2006/main" count="42" uniqueCount="42">
  <si>
    <t>curto prazo</t>
  </si>
  <si>
    <t>Parcela</t>
  </si>
  <si>
    <t>Mês de pagto</t>
  </si>
  <si>
    <t>Multas e Juros</t>
  </si>
  <si>
    <t>Saldo Liquido</t>
  </si>
  <si>
    <t>Controle Emprestimo efetuado em 31/03/2022</t>
  </si>
  <si>
    <t>VALOR EMPRESTIMO</t>
  </si>
  <si>
    <t>Nº PARC.</t>
  </si>
  <si>
    <t>TARIFAS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</si>
  <si>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</si>
  <si>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</si>
  <si>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</si>
  <si>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</si>
  <si>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</si>
  <si>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</si>
  <si>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</si>
  <si>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</si>
  <si>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</si>
  <si>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</si>
  <si>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</si>
  <si>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</si>
  <si>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Valor das Parcelas</t>
  </si>
  <si>
    <t>Parcelas sem juros</t>
  </si>
  <si>
    <t>TOTAL</t>
  </si>
  <si>
    <t>Parcelas</t>
  </si>
  <si>
    <t>Longo Prazo</t>
  </si>
  <si>
    <t>TOTAIS</t>
  </si>
  <si>
    <t>Valor com Juros</t>
  </si>
  <si>
    <t>Juros a propriar</t>
  </si>
  <si>
    <t>Valor sem juros</t>
  </si>
  <si>
    <t>Lançamentos da operação:</t>
  </si>
  <si>
    <t>Lançamento do pagamento da parcela:</t>
  </si>
  <si>
    <t>D- Empréstimos e financiamentos (Passivo Circulante)</t>
  </si>
  <si>
    <t>Lançamento dos juros:</t>
  </si>
  <si>
    <t>D- Juros passivos (Conta de Resultado)</t>
  </si>
  <si>
    <t xml:space="preserve">D- Encargos a transcorrer (redutor do Passivo Circulante) </t>
  </si>
  <si>
    <t xml:space="preserve">D- Encargos a transcorrer (redutor do Passivo Não Circulante) </t>
  </si>
  <si>
    <t xml:space="preserve">C- Empréstimos e financiamentos (Passivo Circulante) </t>
  </si>
  <si>
    <t xml:space="preserve">C- Empréstimos e financiamentos (Passivo Não Circulante) </t>
  </si>
  <si>
    <t xml:space="preserve">C- Banco conta corrente (Ativo Circulante) </t>
  </si>
  <si>
    <t xml:space="preserve">C- Encargos a transcorrer (Passivo Circulante)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</si>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</sst>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horizontal="center"/>
    </xf>
    <xf numFmtId="17" fontId="0" fillId="0" borderId="0" xfId="0" applyNumberFormat="1"/>
    <xf numFmtId="8" fontId="0" fillId="0" borderId="0" xfId="0" applyNumberFormat="1"/>
    <xf numFmtId="43" fontId="0" fillId="0" borderId="0" xfId="0" applyNumberFormat="1"/>
    <xf numFmtId="17" fontId="0" fillId="0" borderId="0" xfId="0" applyNumberFormat="1" applyAlignment="1">
      <alignment horizontal="center"/>
    </xf>
    <xf numFmtId="0" fontId="3" fillId="0" borderId="0" xfId="0" applyFont="1"/>
    <xf numFmtId="0" fontId="3" fillId="2" borderId="0" xfId="0" applyFont="1" applyFill="1"/>
    <xf numFmtId="8" fontId="3" fillId="0" borderId="0" xfId="0" applyNumberFormat="1" applyFont="1"/>
    <xf numFmtId="43" fontId="0" fillId="0" borderId="0" xfId="1" applyFont="1" applyAlignment="1">
      <alignment horizontal="center"/>
    </xf>
    <xf numFmtId="49" fontId="3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3" fontId="3" fillId="0" borderId="0" xfId="1" applyFont="1" applyFill="1"/>
    <xf numFmtId="43" fontId="0" fillId="0" borderId="0" xfId="1" applyFont="1"/>
    <xf numFmtId="43" fontId="3" fillId="0" borderId="0" xfId="1" applyFont="1"/>
    <xf numFmtId="17" fontId="0" fillId="0" borderId="0" xfId="0" applyNumberFormat="1" applyAlignment="1">
      <alignment horizontal="right"/>
    </xf>
    <xf numFmtId="43" fontId="2" fillId="0" borderId="0" xfId="0" applyNumberFormat="1" applyFont="1"/>
    <xf numFmtId="0" fontId="0" fillId="3" borderId="1" xfId="0" applyFill="1" applyBorder="1"/>
    <xf numFmtId="43" fontId="0" fillId="3" borderId="1" xfId="0" applyNumberFormat="1" applyFill="1" applyBorder="1"/>
    <xf numFmtId="43" fontId="2" fillId="0" borderId="0" xfId="1" applyFont="1"/>
    <xf numFmtId="0" fontId="0" fillId="4" borderId="0" xfId="0" applyFill="1"/>
    <xf numFmtId="43" fontId="0" fillId="4" borderId="0" xfId="1" applyFont="1" applyFill="1"/>
    <xf numFmtId="49" fontId="5" fillId="0" borderId="0" xfId="3" applyNumberFormat="1" applyFont="1" applyFill="1"/>
  </cellXfs>
  <cellStyles count="4">
    <cellStyle name="Hiperlink" xfId="3" builtinId="8"/>
    <cellStyle name="Normal" xfId="0" builtinId="0"/>
    <cellStyle name="Vírgula" xfId="1" builtinId="3"/>
    <cellStyle name="Vírgula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8"/>
  <sheetViews>
    <sheetView showGridLines="0" tabSelected="1" workbookViewId="0">
      <selection activeCell="E2" sqref="E2"/>
    </sheetView>
  </sheetViews>
  <sheetFormatPr defaultRowHeight="15" x14ac:dyDescent="0.25"/>
  <cols>
    <col min="1" max="1" width="20.140625" customWidth="1"/>
    <col min="2" max="2" width="13.140625" bestFit="1" customWidth="1"/>
    <col min="3" max="3" width="19" style="13" bestFit="1" customWidth="1"/>
    <col min="4" max="4" width="17" bestFit="1" customWidth="1"/>
    <col min="5" max="5" width="15" bestFit="1" customWidth="1"/>
    <col min="6" max="6" width="15.28515625" customWidth="1"/>
    <col min="7" max="7" width="15" bestFit="1" customWidth="1"/>
    <col min="8" max="8" width="14.85546875" bestFit="1" customWidth="1"/>
    <col min="9" max="9" width="16.5703125" customWidth="1"/>
    <col min="10" max="10" width="4.7109375" customWidth="1"/>
    <col min="11" max="11" width="56.42578125" bestFit="1" customWidth="1"/>
    <col min="12" max="12" width="11.5703125" style="13" bestFit="1" customWidth="1"/>
  </cols>
  <sheetData>
    <row r="1" spans="1:13" x14ac:dyDescent="0.25">
      <c r="A1" s="6" t="s">
        <v>5</v>
      </c>
      <c r="C1" s="12"/>
      <c r="E1" s="15" t="s">
        <v>24</v>
      </c>
      <c r="G1" t="s">
        <v>27</v>
      </c>
      <c r="H1" t="s">
        <v>29</v>
      </c>
      <c r="I1" s="19" t="s">
        <v>28</v>
      </c>
      <c r="K1" s="20" t="s">
        <v>30</v>
      </c>
      <c r="L1" s="21"/>
      <c r="M1" s="20"/>
    </row>
    <row r="2" spans="1:13" x14ac:dyDescent="0.25">
      <c r="A2" s="22"/>
      <c r="B2" s="6"/>
      <c r="C2" s="12"/>
      <c r="E2">
        <v>19</v>
      </c>
      <c r="F2" t="s">
        <v>0</v>
      </c>
      <c r="G2" s="4">
        <f>D10*19</f>
        <v>170642.23</v>
      </c>
      <c r="H2" s="3">
        <f>E2*C10</f>
        <v>110833.33333333333</v>
      </c>
      <c r="I2" s="4">
        <f>G2-H2</f>
        <v>59808.896666666682</v>
      </c>
    </row>
    <row r="3" spans="1:13" x14ac:dyDescent="0.25">
      <c r="B3" s="1"/>
      <c r="E3">
        <f>48-19</f>
        <v>29</v>
      </c>
      <c r="F3" t="s">
        <v>25</v>
      </c>
      <c r="G3" s="4">
        <f>D10*E3</f>
        <v>260453.93</v>
      </c>
      <c r="H3" s="16">
        <f>E3*C10</f>
        <v>169166.66666666666</v>
      </c>
      <c r="I3" s="4">
        <f>G3-H3</f>
        <v>91287.263333333336</v>
      </c>
      <c r="K3" t="s">
        <v>41</v>
      </c>
      <c r="L3" s="13">
        <v>280000</v>
      </c>
    </row>
    <row r="4" spans="1:13" ht="15.75" thickBot="1" x14ac:dyDescent="0.3">
      <c r="A4" t="s">
        <v>6</v>
      </c>
      <c r="B4" s="5" t="s">
        <v>7</v>
      </c>
      <c r="C4" s="9" t="s">
        <v>8</v>
      </c>
      <c r="D4" t="s">
        <v>23</v>
      </c>
      <c r="E4" s="3"/>
      <c r="F4" s="17" t="s">
        <v>26</v>
      </c>
      <c r="G4" s="18">
        <f>SUM(G2:G3)</f>
        <v>431096.16000000003</v>
      </c>
      <c r="H4" s="18">
        <f>SUM(H2:H3)</f>
        <v>280000</v>
      </c>
      <c r="I4" s="18">
        <f>SUM(I2:I3)</f>
        <v>151096.16000000003</v>
      </c>
      <c r="K4" t="s">
        <v>35</v>
      </c>
      <c r="L4" s="13">
        <f>3147.84*19</f>
        <v>59808.960000000006</v>
      </c>
    </row>
    <row r="5" spans="1:13" ht="15.75" thickTop="1" x14ac:dyDescent="0.25">
      <c r="A5" s="3">
        <v>280000</v>
      </c>
      <c r="B5" s="1">
        <v>48</v>
      </c>
      <c r="C5" s="9">
        <v>1780</v>
      </c>
      <c r="D5" s="3">
        <f>A5+C5</f>
        <v>281780</v>
      </c>
      <c r="K5" t="s">
        <v>36</v>
      </c>
      <c r="L5" s="13">
        <f>3147.84*29</f>
        <v>91287.360000000001</v>
      </c>
    </row>
    <row r="6" spans="1:13" x14ac:dyDescent="0.25">
      <c r="B6" s="5"/>
      <c r="C6" s="9"/>
      <c r="D6" s="3"/>
      <c r="G6" s="4"/>
      <c r="K6" t="s">
        <v>37</v>
      </c>
      <c r="L6" s="13">
        <v>170642.23</v>
      </c>
    </row>
    <row r="7" spans="1:13" x14ac:dyDescent="0.25">
      <c r="D7" s="8"/>
      <c r="K7" t="s">
        <v>38</v>
      </c>
      <c r="L7" s="13">
        <v>260453.93</v>
      </c>
    </row>
    <row r="9" spans="1:13" x14ac:dyDescent="0.25">
      <c r="A9" s="10" t="s">
        <v>1</v>
      </c>
      <c r="B9" s="6" t="s">
        <v>2</v>
      </c>
      <c r="C9" s="14" t="s">
        <v>22</v>
      </c>
      <c r="D9" s="6" t="s">
        <v>21</v>
      </c>
      <c r="E9" s="6" t="s">
        <v>3</v>
      </c>
      <c r="F9" s="7" t="s">
        <v>4</v>
      </c>
      <c r="G9" s="6"/>
      <c r="H9" s="6"/>
      <c r="K9" s="20" t="s">
        <v>31</v>
      </c>
    </row>
    <row r="10" spans="1:13" x14ac:dyDescent="0.25">
      <c r="A10" s="11" t="s">
        <v>9</v>
      </c>
      <c r="B10" s="2">
        <v>44682</v>
      </c>
      <c r="C10" s="13">
        <f>$A$5/48</f>
        <v>5833.333333333333</v>
      </c>
      <c r="D10" s="3">
        <v>8981.17</v>
      </c>
      <c r="E10" s="3">
        <f>D10-C10</f>
        <v>3147.836666666667</v>
      </c>
      <c r="F10" s="3">
        <f>A5-C10</f>
        <v>274166.66666666669</v>
      </c>
      <c r="H10" s="4"/>
    </row>
    <row r="11" spans="1:13" x14ac:dyDescent="0.25">
      <c r="A11" s="11" t="s">
        <v>10</v>
      </c>
      <c r="B11" s="2">
        <v>44713</v>
      </c>
      <c r="C11" s="13">
        <f t="shared" ref="C11:C57" si="0">$A$5/48</f>
        <v>5833.333333333333</v>
      </c>
      <c r="D11" s="3">
        <v>8981.17</v>
      </c>
      <c r="E11" s="3">
        <f t="shared" ref="E11:E57" si="1">D11-C11</f>
        <v>3147.836666666667</v>
      </c>
      <c r="F11" s="3">
        <f>F10-C11</f>
        <v>268333.33333333337</v>
      </c>
      <c r="K11" t="s">
        <v>32</v>
      </c>
      <c r="L11" s="13">
        <v>8981.17</v>
      </c>
    </row>
    <row r="12" spans="1:13" x14ac:dyDescent="0.25">
      <c r="A12" s="11" t="s">
        <v>11</v>
      </c>
      <c r="B12" s="2">
        <v>44743</v>
      </c>
      <c r="C12" s="13">
        <f t="shared" si="0"/>
        <v>5833.333333333333</v>
      </c>
      <c r="D12" s="3">
        <v>8981.17</v>
      </c>
      <c r="E12" s="3">
        <f t="shared" si="1"/>
        <v>3147.836666666667</v>
      </c>
      <c r="F12" s="3">
        <f t="shared" ref="F12:F57" si="2">F11-C12</f>
        <v>262500.00000000006</v>
      </c>
      <c r="K12" t="s">
        <v>39</v>
      </c>
      <c r="L12" s="13">
        <v>8981.17</v>
      </c>
    </row>
    <row r="13" spans="1:13" x14ac:dyDescent="0.25">
      <c r="A13" s="11" t="s">
        <v>12</v>
      </c>
      <c r="B13" s="2">
        <v>44774</v>
      </c>
      <c r="C13" s="13">
        <f t="shared" si="0"/>
        <v>5833.333333333333</v>
      </c>
      <c r="D13" s="3">
        <v>8981.17</v>
      </c>
      <c r="E13" s="3">
        <f t="shared" si="1"/>
        <v>3147.836666666667</v>
      </c>
      <c r="F13" s="3">
        <f t="shared" si="2"/>
        <v>256666.66666666672</v>
      </c>
    </row>
    <row r="14" spans="1:13" x14ac:dyDescent="0.25">
      <c r="A14" s="11" t="s">
        <v>13</v>
      </c>
      <c r="B14" s="2">
        <v>44805</v>
      </c>
      <c r="C14" s="13">
        <f t="shared" si="0"/>
        <v>5833.333333333333</v>
      </c>
      <c r="D14" s="3">
        <v>8981.17</v>
      </c>
      <c r="E14" s="3">
        <f t="shared" si="1"/>
        <v>3147.836666666667</v>
      </c>
      <c r="F14" s="3">
        <f t="shared" si="2"/>
        <v>250833.33333333337</v>
      </c>
      <c r="K14" s="20" t="s">
        <v>33</v>
      </c>
    </row>
    <row r="15" spans="1:13" x14ac:dyDescent="0.25">
      <c r="A15" s="11" t="s">
        <v>14</v>
      </c>
      <c r="B15" s="2">
        <v>44835</v>
      </c>
      <c r="C15" s="13">
        <f t="shared" si="0"/>
        <v>5833.333333333333</v>
      </c>
      <c r="D15" s="3">
        <v>8981.17</v>
      </c>
      <c r="E15" s="3">
        <f t="shared" si="1"/>
        <v>3147.836666666667</v>
      </c>
      <c r="F15" s="3">
        <f t="shared" si="2"/>
        <v>245000.00000000003</v>
      </c>
      <c r="H15" s="4"/>
      <c r="I15" s="4"/>
    </row>
    <row r="16" spans="1:13" x14ac:dyDescent="0.25">
      <c r="A16" s="11" t="s">
        <v>15</v>
      </c>
      <c r="B16" s="2">
        <v>44866</v>
      </c>
      <c r="C16" s="13">
        <f t="shared" si="0"/>
        <v>5833.333333333333</v>
      </c>
      <c r="D16" s="3">
        <v>8981.17</v>
      </c>
      <c r="E16" s="3">
        <f t="shared" si="1"/>
        <v>3147.836666666667</v>
      </c>
      <c r="F16" s="3">
        <f t="shared" si="2"/>
        <v>239166.66666666669</v>
      </c>
      <c r="K16" t="s">
        <v>34</v>
      </c>
      <c r="L16" s="13">
        <v>3147.836666666667</v>
      </c>
    </row>
    <row r="17" spans="1:12" x14ac:dyDescent="0.25">
      <c r="A17" s="11" t="s">
        <v>16</v>
      </c>
      <c r="B17" s="2">
        <v>44896</v>
      </c>
      <c r="C17" s="13">
        <f t="shared" si="0"/>
        <v>5833.333333333333</v>
      </c>
      <c r="D17" s="3">
        <v>8981.17</v>
      </c>
      <c r="E17" s="3">
        <f t="shared" si="1"/>
        <v>3147.836666666667</v>
      </c>
      <c r="F17" s="3">
        <f t="shared" si="2"/>
        <v>233333.33333333334</v>
      </c>
      <c r="K17" t="s">
        <v>40</v>
      </c>
      <c r="L17" s="13">
        <v>3147.836666666667</v>
      </c>
    </row>
    <row r="18" spans="1:12" x14ac:dyDescent="0.25">
      <c r="A18" s="11" t="s">
        <v>17</v>
      </c>
      <c r="B18" s="2">
        <v>44927</v>
      </c>
      <c r="C18" s="13">
        <f t="shared" si="0"/>
        <v>5833.333333333333</v>
      </c>
      <c r="D18" s="3">
        <v>8981.17</v>
      </c>
      <c r="E18" s="3">
        <f t="shared" si="1"/>
        <v>3147.836666666667</v>
      </c>
      <c r="F18" s="3">
        <f t="shared" si="2"/>
        <v>227500</v>
      </c>
    </row>
    <row r="19" spans="1:12" x14ac:dyDescent="0.25">
      <c r="A19" s="11" t="s">
        <v>18</v>
      </c>
      <c r="B19" s="2">
        <v>44958</v>
      </c>
      <c r="C19" s="13">
        <f t="shared" si="0"/>
        <v>5833.333333333333</v>
      </c>
      <c r="D19" s="3">
        <v>8981.17</v>
      </c>
      <c r="E19" s="3">
        <f t="shared" si="1"/>
        <v>3147.836666666667</v>
      </c>
      <c r="F19" s="3">
        <f t="shared" si="2"/>
        <v>221666.66666666666</v>
      </c>
    </row>
    <row r="20" spans="1:12" x14ac:dyDescent="0.25">
      <c r="A20" s="11" t="s">
        <v>19</v>
      </c>
      <c r="B20" s="2">
        <v>44986</v>
      </c>
      <c r="C20" s="13">
        <f t="shared" si="0"/>
        <v>5833.333333333333</v>
      </c>
      <c r="D20" s="3">
        <v>8981.17</v>
      </c>
      <c r="E20" s="3">
        <f t="shared" si="1"/>
        <v>3147.836666666667</v>
      </c>
      <c r="F20" s="3">
        <f t="shared" si="2"/>
        <v>215833.33333333331</v>
      </c>
    </row>
    <row r="21" spans="1:12" x14ac:dyDescent="0.25">
      <c r="A21" s="11" t="s">
        <v>20</v>
      </c>
      <c r="B21" s="2">
        <v>45017</v>
      </c>
      <c r="C21" s="13">
        <f t="shared" si="0"/>
        <v>5833.333333333333</v>
      </c>
      <c r="D21" s="3">
        <v>8981.17</v>
      </c>
      <c r="E21" s="3">
        <f t="shared" si="1"/>
        <v>3147.836666666667</v>
      </c>
      <c r="F21" s="3">
        <f t="shared" si="2"/>
        <v>209999.99999999997</v>
      </c>
    </row>
    <row r="22" spans="1:12" x14ac:dyDescent="0.25">
      <c r="A22" s="1">
        <v>13</v>
      </c>
      <c r="B22" s="2">
        <v>45047</v>
      </c>
      <c r="C22" s="13">
        <f t="shared" si="0"/>
        <v>5833.333333333333</v>
      </c>
      <c r="D22" s="3">
        <v>8981.17</v>
      </c>
      <c r="E22" s="3">
        <f t="shared" si="1"/>
        <v>3147.836666666667</v>
      </c>
      <c r="F22" s="3">
        <f t="shared" si="2"/>
        <v>204166.66666666663</v>
      </c>
    </row>
    <row r="23" spans="1:12" x14ac:dyDescent="0.25">
      <c r="A23" s="1">
        <v>14</v>
      </c>
      <c r="B23" s="2">
        <v>45078</v>
      </c>
      <c r="C23" s="13">
        <f t="shared" si="0"/>
        <v>5833.333333333333</v>
      </c>
      <c r="D23" s="3">
        <v>8981.17</v>
      </c>
      <c r="E23" s="3">
        <f t="shared" si="1"/>
        <v>3147.836666666667</v>
      </c>
      <c r="F23" s="3">
        <f t="shared" si="2"/>
        <v>198333.33333333328</v>
      </c>
    </row>
    <row r="24" spans="1:12" x14ac:dyDescent="0.25">
      <c r="A24" s="1">
        <v>15</v>
      </c>
      <c r="B24" s="2">
        <v>45108</v>
      </c>
      <c r="C24" s="13">
        <f t="shared" si="0"/>
        <v>5833.333333333333</v>
      </c>
      <c r="D24" s="3">
        <v>8981.17</v>
      </c>
      <c r="E24" s="3">
        <f t="shared" si="1"/>
        <v>3147.836666666667</v>
      </c>
      <c r="F24" s="3">
        <f t="shared" si="2"/>
        <v>192499.99999999994</v>
      </c>
    </row>
    <row r="25" spans="1:12" x14ac:dyDescent="0.25">
      <c r="A25" s="1">
        <v>16</v>
      </c>
      <c r="B25" s="2">
        <v>45139</v>
      </c>
      <c r="C25" s="13">
        <f t="shared" si="0"/>
        <v>5833.333333333333</v>
      </c>
      <c r="D25" s="3">
        <v>8981.17</v>
      </c>
      <c r="E25" s="3">
        <f t="shared" si="1"/>
        <v>3147.836666666667</v>
      </c>
      <c r="F25" s="3">
        <f t="shared" si="2"/>
        <v>186666.6666666666</v>
      </c>
    </row>
    <row r="26" spans="1:12" x14ac:dyDescent="0.25">
      <c r="A26" s="1">
        <v>17</v>
      </c>
      <c r="B26" s="2">
        <v>45170</v>
      </c>
      <c r="C26" s="13">
        <f t="shared" si="0"/>
        <v>5833.333333333333</v>
      </c>
      <c r="D26" s="3">
        <v>8981.17</v>
      </c>
      <c r="E26" s="3">
        <f t="shared" si="1"/>
        <v>3147.836666666667</v>
      </c>
      <c r="F26" s="3">
        <f t="shared" si="2"/>
        <v>180833.33333333326</v>
      </c>
    </row>
    <row r="27" spans="1:12" x14ac:dyDescent="0.25">
      <c r="A27" s="1">
        <v>18</v>
      </c>
      <c r="B27" s="2">
        <v>45200</v>
      </c>
      <c r="C27" s="13">
        <f t="shared" si="0"/>
        <v>5833.333333333333</v>
      </c>
      <c r="D27" s="3">
        <v>8981.17</v>
      </c>
      <c r="E27" s="3">
        <f t="shared" si="1"/>
        <v>3147.836666666667</v>
      </c>
      <c r="F27" s="3">
        <f t="shared" si="2"/>
        <v>174999.99999999991</v>
      </c>
    </row>
    <row r="28" spans="1:12" x14ac:dyDescent="0.25">
      <c r="A28" s="1">
        <v>19</v>
      </c>
      <c r="B28" s="2">
        <v>45231</v>
      </c>
      <c r="C28" s="13">
        <f t="shared" si="0"/>
        <v>5833.333333333333</v>
      </c>
      <c r="D28" s="3">
        <v>8981.17</v>
      </c>
      <c r="E28" s="3">
        <f t="shared" si="1"/>
        <v>3147.836666666667</v>
      </c>
      <c r="F28" s="3">
        <f t="shared" si="2"/>
        <v>169166.66666666657</v>
      </c>
    </row>
    <row r="29" spans="1:12" x14ac:dyDescent="0.25">
      <c r="A29" s="1">
        <v>20</v>
      </c>
      <c r="B29" s="2">
        <v>45261</v>
      </c>
      <c r="C29" s="13">
        <f t="shared" si="0"/>
        <v>5833.333333333333</v>
      </c>
      <c r="D29" s="3">
        <v>8981.17</v>
      </c>
      <c r="E29" s="3">
        <f t="shared" si="1"/>
        <v>3147.836666666667</v>
      </c>
      <c r="F29" s="3">
        <f t="shared" si="2"/>
        <v>163333.33333333323</v>
      </c>
    </row>
    <row r="30" spans="1:12" x14ac:dyDescent="0.25">
      <c r="A30" s="1">
        <v>21</v>
      </c>
      <c r="B30" s="2">
        <v>45292</v>
      </c>
      <c r="C30" s="13">
        <f t="shared" si="0"/>
        <v>5833.333333333333</v>
      </c>
      <c r="D30" s="3">
        <v>8981.17</v>
      </c>
      <c r="E30" s="3">
        <f t="shared" si="1"/>
        <v>3147.836666666667</v>
      </c>
      <c r="F30" s="3">
        <f t="shared" si="2"/>
        <v>157499.99999999988</v>
      </c>
    </row>
    <row r="31" spans="1:12" x14ac:dyDescent="0.25">
      <c r="A31" s="1">
        <v>22</v>
      </c>
      <c r="B31" s="2">
        <v>45323</v>
      </c>
      <c r="C31" s="13">
        <f t="shared" si="0"/>
        <v>5833.333333333333</v>
      </c>
      <c r="D31" s="3">
        <v>8981.17</v>
      </c>
      <c r="E31" s="3">
        <f t="shared" si="1"/>
        <v>3147.836666666667</v>
      </c>
      <c r="F31" s="3">
        <f t="shared" si="2"/>
        <v>151666.66666666654</v>
      </c>
    </row>
    <row r="32" spans="1:12" x14ac:dyDescent="0.25">
      <c r="A32" s="1">
        <v>23</v>
      </c>
      <c r="B32" s="2">
        <v>45352</v>
      </c>
      <c r="C32" s="13">
        <f t="shared" si="0"/>
        <v>5833.333333333333</v>
      </c>
      <c r="D32" s="3">
        <v>8981.17</v>
      </c>
      <c r="E32" s="3">
        <f t="shared" si="1"/>
        <v>3147.836666666667</v>
      </c>
      <c r="F32" s="3">
        <f t="shared" si="2"/>
        <v>145833.3333333332</v>
      </c>
    </row>
    <row r="33" spans="1:6" x14ac:dyDescent="0.25">
      <c r="A33" s="1">
        <v>24</v>
      </c>
      <c r="B33" s="2">
        <v>45383</v>
      </c>
      <c r="C33" s="13">
        <f t="shared" si="0"/>
        <v>5833.333333333333</v>
      </c>
      <c r="D33" s="3">
        <v>8981.17</v>
      </c>
      <c r="E33" s="3">
        <f t="shared" si="1"/>
        <v>3147.836666666667</v>
      </c>
      <c r="F33" s="3">
        <f t="shared" si="2"/>
        <v>139999.99999999985</v>
      </c>
    </row>
    <row r="34" spans="1:6" x14ac:dyDescent="0.25">
      <c r="A34" s="1">
        <v>25</v>
      </c>
      <c r="B34" s="2">
        <v>45413</v>
      </c>
      <c r="C34" s="13">
        <f t="shared" si="0"/>
        <v>5833.333333333333</v>
      </c>
      <c r="D34" s="3">
        <v>8981.17</v>
      </c>
      <c r="E34" s="3">
        <f t="shared" si="1"/>
        <v>3147.836666666667</v>
      </c>
      <c r="F34" s="3">
        <f t="shared" si="2"/>
        <v>134166.66666666651</v>
      </c>
    </row>
    <row r="35" spans="1:6" x14ac:dyDescent="0.25">
      <c r="A35" s="1">
        <v>26</v>
      </c>
      <c r="B35" s="2">
        <v>45444</v>
      </c>
      <c r="C35" s="13">
        <f t="shared" si="0"/>
        <v>5833.333333333333</v>
      </c>
      <c r="D35" s="3">
        <v>8981.17</v>
      </c>
      <c r="E35" s="3">
        <f t="shared" si="1"/>
        <v>3147.836666666667</v>
      </c>
      <c r="F35" s="3">
        <f t="shared" si="2"/>
        <v>128333.33333333318</v>
      </c>
    </row>
    <row r="36" spans="1:6" x14ac:dyDescent="0.25">
      <c r="A36" s="1">
        <v>27</v>
      </c>
      <c r="B36" s="2">
        <v>45474</v>
      </c>
      <c r="C36" s="13">
        <f t="shared" si="0"/>
        <v>5833.333333333333</v>
      </c>
      <c r="D36" s="3">
        <v>8981.17</v>
      </c>
      <c r="E36" s="3">
        <f t="shared" si="1"/>
        <v>3147.836666666667</v>
      </c>
      <c r="F36" s="3">
        <f t="shared" si="2"/>
        <v>122499.99999999985</v>
      </c>
    </row>
    <row r="37" spans="1:6" x14ac:dyDescent="0.25">
      <c r="A37" s="1">
        <v>28</v>
      </c>
      <c r="B37" s="2">
        <v>45505</v>
      </c>
      <c r="C37" s="13">
        <f t="shared" si="0"/>
        <v>5833.333333333333</v>
      </c>
      <c r="D37" s="3">
        <v>8981.17</v>
      </c>
      <c r="E37" s="3">
        <f t="shared" si="1"/>
        <v>3147.836666666667</v>
      </c>
      <c r="F37" s="3">
        <f t="shared" si="2"/>
        <v>116666.66666666653</v>
      </c>
    </row>
    <row r="38" spans="1:6" x14ac:dyDescent="0.25">
      <c r="A38" s="1">
        <v>29</v>
      </c>
      <c r="B38" s="2">
        <v>45536</v>
      </c>
      <c r="C38" s="13">
        <f t="shared" si="0"/>
        <v>5833.333333333333</v>
      </c>
      <c r="D38" s="3">
        <v>8981.17</v>
      </c>
      <c r="E38" s="3">
        <f t="shared" si="1"/>
        <v>3147.836666666667</v>
      </c>
      <c r="F38" s="3">
        <f t="shared" si="2"/>
        <v>110833.3333333332</v>
      </c>
    </row>
    <row r="39" spans="1:6" x14ac:dyDescent="0.25">
      <c r="A39" s="1">
        <v>30</v>
      </c>
      <c r="B39" s="2">
        <v>45566</v>
      </c>
      <c r="C39" s="13">
        <f t="shared" si="0"/>
        <v>5833.333333333333</v>
      </c>
      <c r="D39" s="3">
        <v>8981.17</v>
      </c>
      <c r="E39" s="3">
        <f t="shared" si="1"/>
        <v>3147.836666666667</v>
      </c>
      <c r="F39" s="3">
        <f t="shared" si="2"/>
        <v>104999.99999999987</v>
      </c>
    </row>
    <row r="40" spans="1:6" x14ac:dyDescent="0.25">
      <c r="A40" s="1">
        <v>31</v>
      </c>
      <c r="B40" s="2">
        <v>45597</v>
      </c>
      <c r="C40" s="13">
        <f t="shared" si="0"/>
        <v>5833.333333333333</v>
      </c>
      <c r="D40" s="3">
        <v>8981.17</v>
      </c>
      <c r="E40" s="3">
        <f t="shared" si="1"/>
        <v>3147.836666666667</v>
      </c>
      <c r="F40" s="3">
        <f t="shared" si="2"/>
        <v>99166.666666666541</v>
      </c>
    </row>
    <row r="41" spans="1:6" x14ac:dyDescent="0.25">
      <c r="A41" s="1">
        <v>32</v>
      </c>
      <c r="B41" s="2">
        <v>45627</v>
      </c>
      <c r="C41" s="13">
        <f t="shared" si="0"/>
        <v>5833.333333333333</v>
      </c>
      <c r="D41" s="3">
        <v>8981.17</v>
      </c>
      <c r="E41" s="3">
        <f t="shared" si="1"/>
        <v>3147.836666666667</v>
      </c>
      <c r="F41" s="3">
        <f t="shared" si="2"/>
        <v>93333.333333333212</v>
      </c>
    </row>
    <row r="42" spans="1:6" x14ac:dyDescent="0.25">
      <c r="A42" s="1">
        <v>33</v>
      </c>
      <c r="B42" s="2">
        <v>45658</v>
      </c>
      <c r="C42" s="13">
        <f t="shared" si="0"/>
        <v>5833.333333333333</v>
      </c>
      <c r="D42" s="3">
        <v>8981.17</v>
      </c>
      <c r="E42" s="3">
        <f t="shared" si="1"/>
        <v>3147.836666666667</v>
      </c>
      <c r="F42" s="3">
        <f t="shared" si="2"/>
        <v>87499.999999999884</v>
      </c>
    </row>
    <row r="43" spans="1:6" x14ac:dyDescent="0.25">
      <c r="A43" s="1">
        <v>34</v>
      </c>
      <c r="B43" s="2">
        <v>45689</v>
      </c>
      <c r="C43" s="13">
        <f t="shared" si="0"/>
        <v>5833.333333333333</v>
      </c>
      <c r="D43" s="3">
        <v>8981.17</v>
      </c>
      <c r="E43" s="3">
        <f t="shared" si="1"/>
        <v>3147.836666666667</v>
      </c>
      <c r="F43" s="3">
        <f t="shared" si="2"/>
        <v>81666.666666666555</v>
      </c>
    </row>
    <row r="44" spans="1:6" x14ac:dyDescent="0.25">
      <c r="A44" s="1">
        <v>35</v>
      </c>
      <c r="B44" s="2">
        <v>45717</v>
      </c>
      <c r="C44" s="13">
        <f t="shared" si="0"/>
        <v>5833.333333333333</v>
      </c>
      <c r="D44" s="3">
        <v>8981.17</v>
      </c>
      <c r="E44" s="3">
        <f t="shared" si="1"/>
        <v>3147.836666666667</v>
      </c>
      <c r="F44" s="3">
        <f t="shared" si="2"/>
        <v>75833.333333333227</v>
      </c>
    </row>
    <row r="45" spans="1:6" x14ac:dyDescent="0.25">
      <c r="A45" s="1">
        <v>36</v>
      </c>
      <c r="B45" s="2">
        <v>45748</v>
      </c>
      <c r="C45" s="13">
        <f t="shared" si="0"/>
        <v>5833.333333333333</v>
      </c>
      <c r="D45" s="3">
        <v>8981.17</v>
      </c>
      <c r="E45" s="3">
        <f t="shared" si="1"/>
        <v>3147.836666666667</v>
      </c>
      <c r="F45" s="3">
        <f t="shared" si="2"/>
        <v>69999.999999999898</v>
      </c>
    </row>
    <row r="46" spans="1:6" x14ac:dyDescent="0.25">
      <c r="A46" s="1">
        <v>37</v>
      </c>
      <c r="B46" s="2">
        <v>45778</v>
      </c>
      <c r="C46" s="13">
        <f t="shared" si="0"/>
        <v>5833.333333333333</v>
      </c>
      <c r="D46" s="3">
        <v>8981.17</v>
      </c>
      <c r="E46" s="3">
        <f t="shared" si="1"/>
        <v>3147.836666666667</v>
      </c>
      <c r="F46" s="3">
        <f t="shared" si="2"/>
        <v>64166.666666666562</v>
      </c>
    </row>
    <row r="47" spans="1:6" x14ac:dyDescent="0.25">
      <c r="A47" s="1">
        <v>38</v>
      </c>
      <c r="B47" s="2">
        <v>45809</v>
      </c>
      <c r="C47" s="13">
        <f t="shared" si="0"/>
        <v>5833.333333333333</v>
      </c>
      <c r="D47" s="3">
        <v>8981.17</v>
      </c>
      <c r="E47" s="3">
        <f t="shared" si="1"/>
        <v>3147.836666666667</v>
      </c>
      <c r="F47" s="3">
        <f t="shared" si="2"/>
        <v>58333.333333333227</v>
      </c>
    </row>
    <row r="48" spans="1:6" x14ac:dyDescent="0.25">
      <c r="A48" s="1">
        <v>39</v>
      </c>
      <c r="B48" s="2">
        <v>45839</v>
      </c>
      <c r="C48" s="13">
        <f t="shared" si="0"/>
        <v>5833.333333333333</v>
      </c>
      <c r="D48" s="3">
        <v>8981.17</v>
      </c>
      <c r="E48" s="3">
        <f t="shared" si="1"/>
        <v>3147.836666666667</v>
      </c>
      <c r="F48" s="3">
        <f t="shared" si="2"/>
        <v>52499.999999999891</v>
      </c>
    </row>
    <row r="49" spans="1:6" x14ac:dyDescent="0.25">
      <c r="A49" s="1">
        <v>40</v>
      </c>
      <c r="B49" s="2">
        <v>45870</v>
      </c>
      <c r="C49" s="13">
        <f t="shared" si="0"/>
        <v>5833.333333333333</v>
      </c>
      <c r="D49" s="3">
        <v>8981.17</v>
      </c>
      <c r="E49" s="3">
        <f t="shared" si="1"/>
        <v>3147.836666666667</v>
      </c>
      <c r="F49" s="3">
        <f t="shared" si="2"/>
        <v>46666.666666666555</v>
      </c>
    </row>
    <row r="50" spans="1:6" x14ac:dyDescent="0.25">
      <c r="A50" s="1">
        <v>41</v>
      </c>
      <c r="B50" s="2">
        <v>45901</v>
      </c>
      <c r="C50" s="13">
        <f t="shared" si="0"/>
        <v>5833.333333333333</v>
      </c>
      <c r="D50" s="3">
        <v>8981.17</v>
      </c>
      <c r="E50" s="3">
        <f t="shared" si="1"/>
        <v>3147.836666666667</v>
      </c>
      <c r="F50" s="3">
        <f t="shared" si="2"/>
        <v>40833.333333333219</v>
      </c>
    </row>
    <row r="51" spans="1:6" x14ac:dyDescent="0.25">
      <c r="A51" s="1">
        <v>42</v>
      </c>
      <c r="B51" s="2">
        <v>45931</v>
      </c>
      <c r="C51" s="13">
        <f t="shared" si="0"/>
        <v>5833.333333333333</v>
      </c>
      <c r="D51" s="3">
        <v>8981.17</v>
      </c>
      <c r="E51" s="3">
        <f t="shared" si="1"/>
        <v>3147.836666666667</v>
      </c>
      <c r="F51" s="3">
        <f t="shared" si="2"/>
        <v>34999.999999999884</v>
      </c>
    </row>
    <row r="52" spans="1:6" x14ac:dyDescent="0.25">
      <c r="A52" s="1">
        <v>43</v>
      </c>
      <c r="B52" s="2">
        <v>45962</v>
      </c>
      <c r="C52" s="13">
        <f t="shared" si="0"/>
        <v>5833.333333333333</v>
      </c>
      <c r="D52" s="3">
        <v>8981.17</v>
      </c>
      <c r="E52" s="3">
        <f t="shared" si="1"/>
        <v>3147.836666666667</v>
      </c>
      <c r="F52" s="3">
        <f t="shared" si="2"/>
        <v>29166.666666666551</v>
      </c>
    </row>
    <row r="53" spans="1:6" x14ac:dyDescent="0.25">
      <c r="A53" s="1">
        <v>44</v>
      </c>
      <c r="B53" s="2">
        <v>45992</v>
      </c>
      <c r="C53" s="13">
        <f t="shared" si="0"/>
        <v>5833.333333333333</v>
      </c>
      <c r="D53" s="3">
        <v>8981.17</v>
      </c>
      <c r="E53" s="3">
        <f t="shared" si="1"/>
        <v>3147.836666666667</v>
      </c>
      <c r="F53" s="3">
        <f t="shared" si="2"/>
        <v>23333.333333333219</v>
      </c>
    </row>
    <row r="54" spans="1:6" x14ac:dyDescent="0.25">
      <c r="A54" s="1">
        <v>45</v>
      </c>
      <c r="B54" s="2">
        <v>46023</v>
      </c>
      <c r="C54" s="13">
        <f t="shared" si="0"/>
        <v>5833.333333333333</v>
      </c>
      <c r="D54" s="3">
        <v>8981.17</v>
      </c>
      <c r="E54" s="3">
        <f t="shared" si="1"/>
        <v>3147.836666666667</v>
      </c>
      <c r="F54" s="3">
        <f t="shared" si="2"/>
        <v>17499.999999999887</v>
      </c>
    </row>
    <row r="55" spans="1:6" x14ac:dyDescent="0.25">
      <c r="A55" s="1">
        <v>46</v>
      </c>
      <c r="B55" s="2">
        <v>46054</v>
      </c>
      <c r="C55" s="13">
        <f t="shared" si="0"/>
        <v>5833.333333333333</v>
      </c>
      <c r="D55" s="3">
        <v>8981.17</v>
      </c>
      <c r="E55" s="3">
        <f t="shared" si="1"/>
        <v>3147.836666666667</v>
      </c>
      <c r="F55" s="3">
        <f t="shared" si="2"/>
        <v>11666.666666666555</v>
      </c>
    </row>
    <row r="56" spans="1:6" x14ac:dyDescent="0.25">
      <c r="A56" s="1">
        <v>47</v>
      </c>
      <c r="B56" s="2">
        <v>46082</v>
      </c>
      <c r="C56" s="13">
        <f t="shared" si="0"/>
        <v>5833.333333333333</v>
      </c>
      <c r="D56" s="3">
        <v>8981.17</v>
      </c>
      <c r="E56" s="3">
        <f t="shared" si="1"/>
        <v>3147.836666666667</v>
      </c>
      <c r="F56" s="3">
        <f t="shared" si="2"/>
        <v>5833.3333333332221</v>
      </c>
    </row>
    <row r="57" spans="1:6" x14ac:dyDescent="0.25">
      <c r="A57" s="1">
        <v>48</v>
      </c>
      <c r="B57" s="2">
        <v>46113</v>
      </c>
      <c r="C57" s="13">
        <f t="shared" si="0"/>
        <v>5833.333333333333</v>
      </c>
      <c r="D57" s="3">
        <v>8981.17</v>
      </c>
      <c r="E57" s="3">
        <f t="shared" si="1"/>
        <v>3147.836666666667</v>
      </c>
      <c r="F57" s="3">
        <f t="shared" si="2"/>
        <v>-1.1095835361629725E-10</v>
      </c>
    </row>
    <row r="58" spans="1:6" x14ac:dyDescent="0.25">
      <c r="A58" s="1"/>
      <c r="B58" s="2"/>
      <c r="D58" s="3"/>
      <c r="E58" s="4"/>
      <c r="F58" s="3"/>
    </row>
    <row r="59" spans="1:6" x14ac:dyDescent="0.25">
      <c r="B59" s="2"/>
      <c r="C59" s="3">
        <f>SUM(C10:C58)</f>
        <v>280000.00000000012</v>
      </c>
      <c r="D59" s="3">
        <f>SUM(D10:D58)</f>
        <v>431096.15999999986</v>
      </c>
      <c r="E59" s="3">
        <f>SUM(E10:E58)</f>
        <v>151096.16000000009</v>
      </c>
      <c r="F59" s="3"/>
    </row>
    <row r="60" spans="1:6" x14ac:dyDescent="0.25">
      <c r="B60" s="2"/>
      <c r="D60" s="3"/>
      <c r="E60" s="4"/>
      <c r="F60" s="3"/>
    </row>
    <row r="61" spans="1:6" x14ac:dyDescent="0.25">
      <c r="B61" s="2"/>
      <c r="D61" s="3"/>
      <c r="E61" s="4"/>
      <c r="F61" s="3"/>
    </row>
    <row r="62" spans="1:6" x14ac:dyDescent="0.25">
      <c r="B62" s="2"/>
      <c r="D62" s="3"/>
      <c r="E62" s="4"/>
      <c r="F62" s="3"/>
    </row>
    <row r="63" spans="1:6" x14ac:dyDescent="0.25">
      <c r="B63" s="2"/>
      <c r="D63" s="3"/>
      <c r="E63" s="4"/>
      <c r="F63" s="3"/>
    </row>
    <row r="64" spans="1:6" x14ac:dyDescent="0.25">
      <c r="B64" s="2"/>
      <c r="D64" s="3"/>
      <c r="E64" s="4"/>
      <c r="F64" s="3"/>
    </row>
    <row r="65" spans="2:6" x14ac:dyDescent="0.25">
      <c r="B65" s="2"/>
      <c r="D65" s="3"/>
      <c r="E65" s="4"/>
      <c r="F65" s="3"/>
    </row>
    <row r="66" spans="2:6" x14ac:dyDescent="0.25">
      <c r="B66" s="2"/>
      <c r="D66" s="3"/>
      <c r="E66" s="4"/>
      <c r="F66" s="3"/>
    </row>
    <row r="67" spans="2:6" x14ac:dyDescent="0.25">
      <c r="B67" s="2"/>
      <c r="D67" s="3"/>
      <c r="E67" s="4"/>
      <c r="F67" s="3"/>
    </row>
    <row r="68" spans="2:6" x14ac:dyDescent="0.25">
      <c r="B68" s="2"/>
      <c r="D68" s="3"/>
      <c r="E68" s="4"/>
      <c r="F68" s="3"/>
    </row>
    <row r="69" spans="2:6" x14ac:dyDescent="0.25">
      <c r="B69" s="2"/>
      <c r="D69" s="3"/>
      <c r="E69" s="4"/>
      <c r="F69" s="3"/>
    </row>
    <row r="70" spans="2:6" x14ac:dyDescent="0.25">
      <c r="B70" s="2"/>
    </row>
    <row r="71" spans="2:6" x14ac:dyDescent="0.25">
      <c r="B71" s="2"/>
    </row>
    <row r="72" spans="2:6" x14ac:dyDescent="0.25">
      <c r="B72" s="2"/>
    </row>
    <row r="73" spans="2:6" x14ac:dyDescent="0.25">
      <c r="B73" s="2"/>
    </row>
    <row r="74" spans="2:6" x14ac:dyDescent="0.25">
      <c r="B74" s="2"/>
    </row>
    <row r="75" spans="2:6" x14ac:dyDescent="0.25">
      <c r="B75" s="2"/>
    </row>
    <row r="76" spans="2:6" x14ac:dyDescent="0.25">
      <c r="B76" s="2"/>
    </row>
    <row r="77" spans="2:6" x14ac:dyDescent="0.25">
      <c r="B77" s="2"/>
    </row>
    <row r="78" spans="2:6" x14ac:dyDescent="0.25">
      <c r="B78" s="2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mg05</dc:creator>
  <cp:lastModifiedBy>Soneiva Paiva</cp:lastModifiedBy>
  <dcterms:created xsi:type="dcterms:W3CDTF">2022-05-24T11:21:19Z</dcterms:created>
  <dcterms:modified xsi:type="dcterms:W3CDTF">2025-04-08T19:34:25Z</dcterms:modified>
</cp:coreProperties>
</file>