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TODAS AS PASTAS\CURSO ON-LINE\E-BOOK\CONCILIAÇÕES\"/>
    </mc:Choice>
  </mc:AlternateContent>
  <xr:revisionPtr revIDLastSave="0" documentId="13_ncr:1_{82526F89-87AB-46DB-9235-28DFA6C0379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ARCEL. SIMPLES NACIONAL" sheetId="1" r:id="rId1"/>
    <sheet name="PRINT PARCEL. SIMPLES NACIONAL" sheetId="4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9" i="1" l="1"/>
  <c r="E19" i="1" s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8" i="1"/>
  <c r="E18" i="1" s="1"/>
  <c r="D10" i="1"/>
  <c r="C10" i="1"/>
  <c r="C11" i="1" s="1"/>
  <c r="C17" i="1"/>
  <c r="F17" i="1" l="1"/>
  <c r="F18" i="1" s="1"/>
  <c r="F19" i="1" s="1"/>
  <c r="F20" i="1" s="1"/>
  <c r="F21" i="1" s="1"/>
  <c r="F22" i="1" s="1"/>
  <c r="F23" i="1" s="1"/>
  <c r="F24" i="1" s="1"/>
  <c r="F25" i="1" s="1"/>
  <c r="F26" i="1" s="1"/>
  <c r="F27" i="1" s="1"/>
  <c r="F28" i="1" s="1"/>
  <c r="F29" i="1" s="1"/>
  <c r="F30" i="1" s="1"/>
  <c r="F31" i="1" s="1"/>
  <c r="F32" i="1" s="1"/>
  <c r="F33" i="1" s="1"/>
  <c r="F34" i="1" s="1"/>
  <c r="F35" i="1" s="1"/>
  <c r="F36" i="1" s="1"/>
  <c r="F37" i="1" s="1"/>
  <c r="F38" i="1" s="1"/>
  <c r="F39" i="1" s="1"/>
  <c r="F40" i="1" s="1"/>
  <c r="F41" i="1" s="1"/>
  <c r="F42" i="1" s="1"/>
  <c r="F43" i="1" s="1"/>
  <c r="F44" i="1" s="1"/>
  <c r="F45" i="1" s="1"/>
  <c r="F46" i="1" s="1"/>
  <c r="F47" i="1" s="1"/>
  <c r="F48" i="1" s="1"/>
  <c r="F49" i="1" s="1"/>
  <c r="F50" i="1" s="1"/>
  <c r="F51" i="1" s="1"/>
  <c r="F52" i="1" s="1"/>
  <c r="F53" i="1" s="1"/>
  <c r="F54" i="1" s="1"/>
  <c r="F55" i="1" s="1"/>
  <c r="F56" i="1" s="1"/>
  <c r="F57" i="1" s="1"/>
  <c r="F58" i="1" s="1"/>
  <c r="F59" i="1" s="1"/>
  <c r="F60" i="1" s="1"/>
  <c r="F61" i="1" s="1"/>
  <c r="F62" i="1" s="1"/>
  <c r="C63" i="1"/>
  <c r="H4" i="1"/>
  <c r="E10" i="1"/>
  <c r="F10" i="1" s="1"/>
  <c r="J4" i="1"/>
  <c r="K4" i="1"/>
  <c r="I4" i="1"/>
  <c r="D11" i="1"/>
  <c r="E17" i="1"/>
</calcChain>
</file>

<file path=xl/sharedStrings.xml><?xml version="1.0" encoding="utf-8"?>
<sst xmlns="http://schemas.openxmlformats.org/spreadsheetml/2006/main" count="77" uniqueCount="31">
  <si>
    <t>JUROS</t>
  </si>
  <si>
    <t>TOTAL</t>
  </si>
  <si>
    <t>PARC.</t>
  </si>
  <si>
    <t>SALDO DEVEDOR</t>
  </si>
  <si>
    <t>SD DEVEDOR ORIGINAL</t>
  </si>
  <si>
    <t>SALDO ATUALIZADO</t>
  </si>
  <si>
    <t>VALOR -DAS DEMAIS PARCELAS</t>
  </si>
  <si>
    <t>DATA PARCELAMENTO: 30/10/2024</t>
  </si>
  <si>
    <t xml:space="preserve">VALOR - 1º PARC </t>
  </si>
  <si>
    <t>juros</t>
  </si>
  <si>
    <t>LONGO PRAZO</t>
  </si>
  <si>
    <t>CURTO PRAZO</t>
  </si>
  <si>
    <t>ATUALIZAÇÃO (JUROS)</t>
  </si>
  <si>
    <t>VALOR DAS PARCELAS</t>
  </si>
  <si>
    <t>JUROS MENSAL</t>
  </si>
  <si>
    <t xml:space="preserve">D - SIMPLES NACIONAL A PAGAR </t>
  </si>
  <si>
    <t>C - PARCELAMENTO (PASSIVO CIRCULANTE)</t>
  </si>
  <si>
    <t>C - PARCELAMENTO LP ( PASSIVO NÃO CIRCULANTE)</t>
  </si>
  <si>
    <t>D - JUROS SOB PARCELAMENTO (PASSIVO CIRCULANTE)</t>
  </si>
  <si>
    <t>D - JUROS SOB PARCELAMENTO ( PASSIVO NÃO CIRCULANTE)</t>
  </si>
  <si>
    <t>Parcela atualizada</t>
  </si>
  <si>
    <t>PAGAMENTO</t>
  </si>
  <si>
    <t>D - PARCELAMENTO (PASSIVO CIRCULANTE)</t>
  </si>
  <si>
    <t>C - BANCO</t>
  </si>
  <si>
    <t>D- JUROS (RESUTADO)</t>
  </si>
  <si>
    <t>C - JUROS SOB PARCELAMENTO (PASSIVO CIRCULANTE)</t>
  </si>
  <si>
    <t>VALOR PAGO (Das)</t>
  </si>
  <si>
    <t>-</t>
  </si>
  <si>
    <t>46 - PARCELAS</t>
  </si>
  <si>
    <t>DATA DE PAGTO</t>
  </si>
  <si>
    <t>VL PARCELAS COM JUROS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</si>
</sst>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[$-416]mmm\-yy;@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2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43" fontId="0" fillId="0" borderId="0" xfId="1" applyFont="1"/>
    <xf numFmtId="43" fontId="0" fillId="0" borderId="0" xfId="0" applyNumberFormat="1"/>
    <xf numFmtId="0" fontId="0" fillId="0" borderId="1" xfId="0" applyBorder="1"/>
    <xf numFmtId="164" fontId="0" fillId="0" borderId="1" xfId="0" applyNumberFormat="1" applyBorder="1"/>
    <xf numFmtId="43" fontId="0" fillId="0" borderId="1" xfId="0" applyNumberFormat="1" applyBorder="1"/>
    <xf numFmtId="0" fontId="0" fillId="2" borderId="1" xfId="0" applyFill="1" applyBorder="1"/>
    <xf numFmtId="0" fontId="0" fillId="2" borderId="0" xfId="0" applyFill="1"/>
    <xf numFmtId="17" fontId="0" fillId="0" borderId="0" xfId="0" applyNumberFormat="1"/>
    <xf numFmtId="0" fontId="0" fillId="3" borderId="0" xfId="0" applyFill="1"/>
    <xf numFmtId="0" fontId="0" fillId="4" borderId="0" xfId="0" applyFill="1"/>
    <xf numFmtId="43" fontId="0" fillId="4" borderId="0" xfId="1" applyFont="1" applyFill="1"/>
    <xf numFmtId="0" fontId="3" fillId="0" borderId="0" xfId="0" applyFont="1" applyAlignment="1">
      <alignment horizontal="center"/>
    </xf>
    <xf numFmtId="43" fontId="3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3" fillId="3" borderId="0" xfId="0" applyFont="1" applyFill="1"/>
    <xf numFmtId="43" fontId="3" fillId="3" borderId="0" xfId="0" applyNumberFormat="1" applyFont="1" applyFill="1"/>
    <xf numFmtId="0" fontId="0" fillId="0" borderId="0" xfId="0" applyAlignment="1">
      <alignment horizontal="center"/>
    </xf>
    <xf numFmtId="43" fontId="0" fillId="0" borderId="1" xfId="0" applyNumberFormat="1" applyBorder="1" applyAlignment="1">
      <alignment horizontal="center"/>
    </xf>
    <xf numFmtId="43" fontId="3" fillId="5" borderId="0" xfId="0" applyNumberFormat="1" applyFont="1" applyFill="1" applyAlignment="1">
      <alignment horizontal="center"/>
    </xf>
    <xf numFmtId="0" fontId="2" fillId="0" borderId="0" xfId="0" applyFont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0</xdr:rowOff>
    </xdr:from>
    <xdr:to>
      <xdr:col>10</xdr:col>
      <xdr:colOff>286631</xdr:colOff>
      <xdr:row>16</xdr:row>
      <xdr:rowOff>124268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8612CE67-4AE2-0A9E-CA90-E8336EFC65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5" y="0"/>
          <a:ext cx="6315956" cy="31722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63"/>
  <sheetViews>
    <sheetView showGridLines="0" tabSelected="1" workbookViewId="0">
      <selection activeCell="C18" sqref="C18"/>
    </sheetView>
  </sheetViews>
  <sheetFormatPr defaultRowHeight="15" x14ac:dyDescent="0.25"/>
  <cols>
    <col min="1" max="1" width="6.7109375" customWidth="1"/>
    <col min="2" max="2" width="15" customWidth="1"/>
    <col min="3" max="3" width="23.85546875" customWidth="1"/>
    <col min="4" max="4" width="18.85546875" bestFit="1" customWidth="1"/>
    <col min="5" max="5" width="21.140625" style="17" bestFit="1" customWidth="1"/>
    <col min="6" max="6" width="15.28515625" style="17" customWidth="1"/>
    <col min="7" max="7" width="0.85546875" customWidth="1"/>
    <col min="8" max="8" width="17" bestFit="1" customWidth="1"/>
    <col min="10" max="10" width="17" bestFit="1" customWidth="1"/>
    <col min="11" max="11" width="9.5703125" bestFit="1" customWidth="1"/>
    <col min="12" max="12" width="4.5703125" customWidth="1"/>
    <col min="13" max="13" width="55.7109375" bestFit="1" customWidth="1"/>
    <col min="14" max="14" width="10.5703125" bestFit="1" customWidth="1"/>
  </cols>
  <sheetData>
    <row r="1" spans="1:14" x14ac:dyDescent="0.25">
      <c r="B1" t="s">
        <v>28</v>
      </c>
      <c r="M1" t="s">
        <v>15</v>
      </c>
      <c r="N1" s="1">
        <v>11303.69</v>
      </c>
    </row>
    <row r="2" spans="1:14" x14ac:dyDescent="0.25">
      <c r="B2" s="9" t="s">
        <v>7</v>
      </c>
      <c r="C2" t="s">
        <v>4</v>
      </c>
      <c r="D2" t="s">
        <v>5</v>
      </c>
      <c r="E2" s="12" t="s">
        <v>0</v>
      </c>
      <c r="F2" s="12" t="s">
        <v>14</v>
      </c>
      <c r="H2" s="20" t="s">
        <v>11</v>
      </c>
      <c r="I2" s="20"/>
      <c r="J2" s="20" t="s">
        <v>10</v>
      </c>
      <c r="K2" s="20"/>
      <c r="L2" s="14"/>
      <c r="M2" t="s">
        <v>18</v>
      </c>
      <c r="N2" s="1">
        <v>826.83</v>
      </c>
    </row>
    <row r="3" spans="1:14" x14ac:dyDescent="0.25">
      <c r="B3" s="8">
        <v>45352</v>
      </c>
      <c r="C3" s="1">
        <v>1338.1</v>
      </c>
      <c r="D3" s="1">
        <v>1675.77</v>
      </c>
      <c r="H3" t="s">
        <v>20</v>
      </c>
      <c r="I3" t="s">
        <v>9</v>
      </c>
      <c r="J3" t="s">
        <v>20</v>
      </c>
      <c r="K3" t="s">
        <v>9</v>
      </c>
      <c r="M3" t="s">
        <v>19</v>
      </c>
      <c r="N3" s="1">
        <v>1708.77</v>
      </c>
    </row>
    <row r="4" spans="1:14" x14ac:dyDescent="0.25">
      <c r="B4" s="8">
        <v>45383</v>
      </c>
      <c r="C4" s="1">
        <v>1365.12</v>
      </c>
      <c r="D4" s="1">
        <v>1698.29</v>
      </c>
      <c r="H4" s="2">
        <f>SUM(C17:C31)</f>
        <v>4512.75</v>
      </c>
      <c r="I4" s="1">
        <f>F10*15</f>
        <v>826.82608695652129</v>
      </c>
      <c r="J4" s="2">
        <f>SUM(C32:C62)+0.19</f>
        <v>9326.5400000000063</v>
      </c>
      <c r="K4" s="1">
        <f>F10*31</f>
        <v>1708.7739130434775</v>
      </c>
      <c r="L4" s="1"/>
      <c r="M4" t="s">
        <v>16</v>
      </c>
      <c r="N4" s="1">
        <v>4512.75</v>
      </c>
    </row>
    <row r="5" spans="1:14" x14ac:dyDescent="0.25">
      <c r="B5" s="8">
        <v>45413</v>
      </c>
      <c r="C5" s="1">
        <v>1449.61</v>
      </c>
      <c r="D5" s="1">
        <v>1791.94</v>
      </c>
      <c r="M5" t="s">
        <v>17</v>
      </c>
      <c r="N5" s="1">
        <v>9326.5400000000009</v>
      </c>
    </row>
    <row r="6" spans="1:14" x14ac:dyDescent="0.25">
      <c r="B6" s="8">
        <v>45444</v>
      </c>
      <c r="C6" s="1">
        <v>1552.92</v>
      </c>
      <c r="D6" s="1">
        <v>1905.53</v>
      </c>
    </row>
    <row r="7" spans="1:14" x14ac:dyDescent="0.25">
      <c r="B7" s="8">
        <v>45474</v>
      </c>
      <c r="C7" s="1">
        <v>1749.02</v>
      </c>
      <c r="D7" s="1">
        <v>2130.96</v>
      </c>
    </row>
    <row r="8" spans="1:14" x14ac:dyDescent="0.25">
      <c r="B8" s="8">
        <v>45505</v>
      </c>
      <c r="C8" s="1">
        <v>1818.2</v>
      </c>
      <c r="D8" s="1">
        <v>2199.9499999999998</v>
      </c>
      <c r="M8" t="s">
        <v>21</v>
      </c>
    </row>
    <row r="9" spans="1:14" x14ac:dyDescent="0.25">
      <c r="B9" s="8">
        <v>45536</v>
      </c>
      <c r="C9" s="1">
        <v>2030.72</v>
      </c>
      <c r="D9" s="1">
        <v>2436.85</v>
      </c>
      <c r="M9" t="s">
        <v>22</v>
      </c>
    </row>
    <row r="10" spans="1:14" x14ac:dyDescent="0.25">
      <c r="B10" s="10" t="s">
        <v>1</v>
      </c>
      <c r="C10" s="11">
        <f>SUM(C3:C9)</f>
        <v>11303.69</v>
      </c>
      <c r="D10" s="11">
        <f>SUM(D3:D9)</f>
        <v>13839.289999999999</v>
      </c>
      <c r="E10" s="19">
        <f>D10-C10</f>
        <v>2535.5999999999985</v>
      </c>
      <c r="F10" s="19">
        <f>E10/46</f>
        <v>55.121739130434754</v>
      </c>
      <c r="M10" t="s">
        <v>23</v>
      </c>
    </row>
    <row r="11" spans="1:14" x14ac:dyDescent="0.25">
      <c r="B11" t="s">
        <v>13</v>
      </c>
      <c r="C11" s="1">
        <f>C10/46</f>
        <v>245.73239130434783</v>
      </c>
      <c r="D11" s="1">
        <f>D10/46</f>
        <v>300.85413043478258</v>
      </c>
      <c r="E11" s="13"/>
    </row>
    <row r="12" spans="1:14" x14ac:dyDescent="0.25">
      <c r="C12" s="1"/>
      <c r="M12" t="s">
        <v>0</v>
      </c>
    </row>
    <row r="13" spans="1:14" x14ac:dyDescent="0.25">
      <c r="B13" t="s">
        <v>8</v>
      </c>
      <c r="C13" s="1">
        <v>300.85000000000002</v>
      </c>
      <c r="M13" t="s">
        <v>24</v>
      </c>
    </row>
    <row r="14" spans="1:14" x14ac:dyDescent="0.25">
      <c r="B14" t="s">
        <v>6</v>
      </c>
      <c r="C14" s="2">
        <v>300.85000000000002</v>
      </c>
      <c r="M14" t="s">
        <v>25</v>
      </c>
    </row>
    <row r="15" spans="1:14" x14ac:dyDescent="0.25">
      <c r="C15" s="1"/>
    </row>
    <row r="16" spans="1:14" x14ac:dyDescent="0.25">
      <c r="A16" s="21" t="s">
        <v>2</v>
      </c>
      <c r="B16" s="21" t="s">
        <v>29</v>
      </c>
      <c r="C16" s="21" t="s">
        <v>30</v>
      </c>
      <c r="D16" s="21" t="s">
        <v>26</v>
      </c>
      <c r="E16" s="22" t="s">
        <v>12</v>
      </c>
      <c r="F16" s="22" t="s">
        <v>3</v>
      </c>
    </row>
    <row r="17" spans="1:8" x14ac:dyDescent="0.25">
      <c r="A17" s="3">
        <v>1</v>
      </c>
      <c r="B17" s="4">
        <v>45566</v>
      </c>
      <c r="C17" s="5">
        <f>$C$13</f>
        <v>300.85000000000002</v>
      </c>
      <c r="D17" s="5">
        <v>300.85000000000002</v>
      </c>
      <c r="E17" s="18">
        <f>D17-C17</f>
        <v>0</v>
      </c>
      <c r="F17" s="18">
        <f>D10-C17</f>
        <v>13538.439999999999</v>
      </c>
      <c r="G17" s="2"/>
      <c r="H17" s="2"/>
    </row>
    <row r="18" spans="1:8" x14ac:dyDescent="0.25">
      <c r="A18" s="3">
        <v>2</v>
      </c>
      <c r="B18" s="4">
        <v>45597</v>
      </c>
      <c r="C18" s="5">
        <f>$C$14</f>
        <v>300.85000000000002</v>
      </c>
      <c r="D18" s="5">
        <v>303.85000000000002</v>
      </c>
      <c r="E18" s="18">
        <f t="shared" ref="E18:E19" si="0">D18-C18</f>
        <v>3</v>
      </c>
      <c r="F18" s="18">
        <f>F17-C18</f>
        <v>13237.589999999998</v>
      </c>
      <c r="G18" s="2"/>
      <c r="H18" s="2"/>
    </row>
    <row r="19" spans="1:8" x14ac:dyDescent="0.25">
      <c r="A19" s="3">
        <v>3</v>
      </c>
      <c r="B19" s="4">
        <v>45627</v>
      </c>
      <c r="C19" s="5">
        <f>$C$14</f>
        <v>300.85000000000002</v>
      </c>
      <c r="D19" s="5">
        <v>306.23</v>
      </c>
      <c r="E19" s="18">
        <f t="shared" si="0"/>
        <v>5.3799999999999955</v>
      </c>
      <c r="F19" s="18">
        <f t="shared" ref="F19:F62" si="1">F18-C19</f>
        <v>12936.739999999998</v>
      </c>
    </row>
    <row r="20" spans="1:8" x14ac:dyDescent="0.25">
      <c r="A20" s="3">
        <v>4</v>
      </c>
      <c r="B20" s="4">
        <v>45658</v>
      </c>
      <c r="C20" s="5">
        <f>$C$14</f>
        <v>300.85000000000002</v>
      </c>
      <c r="D20" s="5" t="s">
        <v>27</v>
      </c>
      <c r="E20" s="18"/>
      <c r="F20" s="18">
        <f t="shared" si="1"/>
        <v>12635.889999999998</v>
      </c>
    </row>
    <row r="21" spans="1:8" x14ac:dyDescent="0.25">
      <c r="A21" s="3">
        <v>5</v>
      </c>
      <c r="B21" s="4">
        <v>45689</v>
      </c>
      <c r="C21" s="5">
        <f>$C$14</f>
        <v>300.85000000000002</v>
      </c>
      <c r="D21" s="5" t="s">
        <v>27</v>
      </c>
      <c r="E21" s="18"/>
      <c r="F21" s="18">
        <f t="shared" si="1"/>
        <v>12335.039999999997</v>
      </c>
    </row>
    <row r="22" spans="1:8" x14ac:dyDescent="0.25">
      <c r="A22" s="3">
        <v>6</v>
      </c>
      <c r="B22" s="4">
        <v>45717</v>
      </c>
      <c r="C22" s="5">
        <f>$C$14</f>
        <v>300.85000000000002</v>
      </c>
      <c r="D22" s="5" t="s">
        <v>27</v>
      </c>
      <c r="E22" s="18"/>
      <c r="F22" s="18">
        <f t="shared" si="1"/>
        <v>12034.189999999997</v>
      </c>
    </row>
    <row r="23" spans="1:8" x14ac:dyDescent="0.25">
      <c r="A23" s="3">
        <v>7</v>
      </c>
      <c r="B23" s="4">
        <v>45748</v>
      </c>
      <c r="C23" s="5">
        <f>$C$14</f>
        <v>300.85000000000002</v>
      </c>
      <c r="D23" s="5" t="s">
        <v>27</v>
      </c>
      <c r="E23" s="18"/>
      <c r="F23" s="18">
        <f t="shared" si="1"/>
        <v>11733.339999999997</v>
      </c>
    </row>
    <row r="24" spans="1:8" x14ac:dyDescent="0.25">
      <c r="A24" s="3">
        <v>8</v>
      </c>
      <c r="B24" s="4">
        <v>45778</v>
      </c>
      <c r="C24" s="5">
        <f>$C$14</f>
        <v>300.85000000000002</v>
      </c>
      <c r="D24" s="5" t="s">
        <v>27</v>
      </c>
      <c r="E24" s="18"/>
      <c r="F24" s="18">
        <f t="shared" si="1"/>
        <v>11432.489999999996</v>
      </c>
    </row>
    <row r="25" spans="1:8" x14ac:dyDescent="0.25">
      <c r="A25" s="6">
        <v>9</v>
      </c>
      <c r="B25" s="4">
        <v>45809</v>
      </c>
      <c r="C25" s="5">
        <f>$C$14</f>
        <v>300.85000000000002</v>
      </c>
      <c r="D25" s="5" t="s">
        <v>27</v>
      </c>
      <c r="E25" s="18"/>
      <c r="F25" s="18">
        <f t="shared" si="1"/>
        <v>11131.639999999996</v>
      </c>
      <c r="G25" s="7"/>
    </row>
    <row r="26" spans="1:8" x14ac:dyDescent="0.25">
      <c r="A26" s="3">
        <v>10</v>
      </c>
      <c r="B26" s="4">
        <v>45839</v>
      </c>
      <c r="C26" s="5">
        <f>$C$14</f>
        <v>300.85000000000002</v>
      </c>
      <c r="D26" s="5" t="s">
        <v>27</v>
      </c>
      <c r="E26" s="18"/>
      <c r="F26" s="18">
        <f t="shared" si="1"/>
        <v>10830.789999999995</v>
      </c>
    </row>
    <row r="27" spans="1:8" x14ac:dyDescent="0.25">
      <c r="A27" s="3">
        <v>11</v>
      </c>
      <c r="B27" s="4">
        <v>45870</v>
      </c>
      <c r="C27" s="5">
        <f>$C$14</f>
        <v>300.85000000000002</v>
      </c>
      <c r="D27" s="5" t="s">
        <v>27</v>
      </c>
      <c r="E27" s="18"/>
      <c r="F27" s="18">
        <f t="shared" si="1"/>
        <v>10529.939999999995</v>
      </c>
    </row>
    <row r="28" spans="1:8" x14ac:dyDescent="0.25">
      <c r="A28" s="3">
        <v>12</v>
      </c>
      <c r="B28" s="4">
        <v>45901</v>
      </c>
      <c r="C28" s="5">
        <f>$C$14</f>
        <v>300.85000000000002</v>
      </c>
      <c r="D28" s="5" t="s">
        <v>27</v>
      </c>
      <c r="E28" s="18"/>
      <c r="F28" s="18">
        <f t="shared" si="1"/>
        <v>10229.089999999995</v>
      </c>
    </row>
    <row r="29" spans="1:8" x14ac:dyDescent="0.25">
      <c r="A29" s="3">
        <v>13</v>
      </c>
      <c r="B29" s="4">
        <v>45931</v>
      </c>
      <c r="C29" s="5">
        <f>$C$14</f>
        <v>300.85000000000002</v>
      </c>
      <c r="D29" s="5" t="s">
        <v>27</v>
      </c>
      <c r="E29" s="18"/>
      <c r="F29" s="18">
        <f t="shared" si="1"/>
        <v>9928.2399999999943</v>
      </c>
    </row>
    <row r="30" spans="1:8" x14ac:dyDescent="0.25">
      <c r="A30" s="3">
        <v>14</v>
      </c>
      <c r="B30" s="4">
        <v>45962</v>
      </c>
      <c r="C30" s="5">
        <f>$C$14</f>
        <v>300.85000000000002</v>
      </c>
      <c r="D30" s="5" t="s">
        <v>27</v>
      </c>
      <c r="E30" s="18"/>
      <c r="F30" s="18">
        <f t="shared" si="1"/>
        <v>9627.389999999994</v>
      </c>
    </row>
    <row r="31" spans="1:8" x14ac:dyDescent="0.25">
      <c r="A31" s="3">
        <v>15</v>
      </c>
      <c r="B31" s="4">
        <v>45992</v>
      </c>
      <c r="C31" s="5">
        <f>$C$14</f>
        <v>300.85000000000002</v>
      </c>
      <c r="D31" s="5" t="s">
        <v>27</v>
      </c>
      <c r="E31" s="18"/>
      <c r="F31" s="18">
        <f t="shared" si="1"/>
        <v>9326.5399999999936</v>
      </c>
    </row>
    <row r="32" spans="1:8" x14ac:dyDescent="0.25">
      <c r="A32" s="3">
        <v>16</v>
      </c>
      <c r="B32" s="4">
        <v>46023</v>
      </c>
      <c r="C32" s="5">
        <f>$C$14</f>
        <v>300.85000000000002</v>
      </c>
      <c r="D32" s="5" t="s">
        <v>27</v>
      </c>
      <c r="E32" s="18"/>
      <c r="F32" s="18">
        <f t="shared" si="1"/>
        <v>9025.6899999999932</v>
      </c>
    </row>
    <row r="33" spans="1:6" x14ac:dyDescent="0.25">
      <c r="A33" s="3">
        <v>17</v>
      </c>
      <c r="B33" s="4">
        <v>46054</v>
      </c>
      <c r="C33" s="5">
        <f>$C$14</f>
        <v>300.85000000000002</v>
      </c>
      <c r="D33" s="5" t="s">
        <v>27</v>
      </c>
      <c r="E33" s="18"/>
      <c r="F33" s="18">
        <f t="shared" si="1"/>
        <v>8724.8399999999929</v>
      </c>
    </row>
    <row r="34" spans="1:6" x14ac:dyDescent="0.25">
      <c r="A34" s="3">
        <v>18</v>
      </c>
      <c r="B34" s="4">
        <v>46082</v>
      </c>
      <c r="C34" s="5">
        <f>$C$14</f>
        <v>300.85000000000002</v>
      </c>
      <c r="D34" s="5" t="s">
        <v>27</v>
      </c>
      <c r="E34" s="18"/>
      <c r="F34" s="18">
        <f t="shared" si="1"/>
        <v>8423.9899999999925</v>
      </c>
    </row>
    <row r="35" spans="1:6" x14ac:dyDescent="0.25">
      <c r="A35" s="3">
        <v>19</v>
      </c>
      <c r="B35" s="4">
        <v>46113</v>
      </c>
      <c r="C35" s="5">
        <f>$C$14</f>
        <v>300.85000000000002</v>
      </c>
      <c r="D35" s="5" t="s">
        <v>27</v>
      </c>
      <c r="E35" s="18"/>
      <c r="F35" s="18">
        <f t="shared" si="1"/>
        <v>8123.1399999999921</v>
      </c>
    </row>
    <row r="36" spans="1:6" x14ac:dyDescent="0.25">
      <c r="A36" s="3">
        <v>20</v>
      </c>
      <c r="B36" s="4">
        <v>46143</v>
      </c>
      <c r="C36" s="5">
        <f>$C$14</f>
        <v>300.85000000000002</v>
      </c>
      <c r="D36" s="5" t="s">
        <v>27</v>
      </c>
      <c r="E36" s="18"/>
      <c r="F36" s="18">
        <f t="shared" si="1"/>
        <v>7822.2899999999918</v>
      </c>
    </row>
    <row r="37" spans="1:6" x14ac:dyDescent="0.25">
      <c r="A37" s="3">
        <v>21</v>
      </c>
      <c r="B37" s="4">
        <v>46174</v>
      </c>
      <c r="C37" s="5">
        <f>$C$14</f>
        <v>300.85000000000002</v>
      </c>
      <c r="D37" s="5" t="s">
        <v>27</v>
      </c>
      <c r="E37" s="18"/>
      <c r="F37" s="18">
        <f t="shared" si="1"/>
        <v>7521.4399999999914</v>
      </c>
    </row>
    <row r="38" spans="1:6" x14ac:dyDescent="0.25">
      <c r="A38" s="3">
        <v>22</v>
      </c>
      <c r="B38" s="4">
        <v>46204</v>
      </c>
      <c r="C38" s="5">
        <f>$C$14</f>
        <v>300.85000000000002</v>
      </c>
      <c r="D38" s="5" t="s">
        <v>27</v>
      </c>
      <c r="E38" s="18"/>
      <c r="F38" s="18">
        <f t="shared" si="1"/>
        <v>7220.5899999999911</v>
      </c>
    </row>
    <row r="39" spans="1:6" x14ac:dyDescent="0.25">
      <c r="A39" s="3">
        <v>23</v>
      </c>
      <c r="B39" s="4">
        <v>46235</v>
      </c>
      <c r="C39" s="5">
        <f>$C$14</f>
        <v>300.85000000000002</v>
      </c>
      <c r="D39" s="5" t="s">
        <v>27</v>
      </c>
      <c r="E39" s="18"/>
      <c r="F39" s="18">
        <f t="shared" si="1"/>
        <v>6919.7399999999907</v>
      </c>
    </row>
    <row r="40" spans="1:6" x14ac:dyDescent="0.25">
      <c r="A40" s="3">
        <v>24</v>
      </c>
      <c r="B40" s="4">
        <v>46266</v>
      </c>
      <c r="C40" s="5">
        <f>$C$14</f>
        <v>300.85000000000002</v>
      </c>
      <c r="D40" s="5" t="s">
        <v>27</v>
      </c>
      <c r="E40" s="18"/>
      <c r="F40" s="18">
        <f t="shared" si="1"/>
        <v>6618.8899999999903</v>
      </c>
    </row>
    <row r="41" spans="1:6" x14ac:dyDescent="0.25">
      <c r="A41" s="3">
        <v>25</v>
      </c>
      <c r="B41" s="4">
        <v>46296</v>
      </c>
      <c r="C41" s="5">
        <f>$C$14</f>
        <v>300.85000000000002</v>
      </c>
      <c r="D41" s="5" t="s">
        <v>27</v>
      </c>
      <c r="E41" s="18"/>
      <c r="F41" s="18">
        <f t="shared" si="1"/>
        <v>6318.03999999999</v>
      </c>
    </row>
    <row r="42" spans="1:6" x14ac:dyDescent="0.25">
      <c r="A42" s="3">
        <v>26</v>
      </c>
      <c r="B42" s="4">
        <v>46327</v>
      </c>
      <c r="C42" s="5">
        <f>$C$14</f>
        <v>300.85000000000002</v>
      </c>
      <c r="D42" s="5" t="s">
        <v>27</v>
      </c>
      <c r="E42" s="18"/>
      <c r="F42" s="18">
        <f t="shared" si="1"/>
        <v>6017.1899999999896</v>
      </c>
    </row>
    <row r="43" spans="1:6" x14ac:dyDescent="0.25">
      <c r="A43" s="3">
        <v>27</v>
      </c>
      <c r="B43" s="4">
        <v>46357</v>
      </c>
      <c r="C43" s="5">
        <f>$C$14</f>
        <v>300.85000000000002</v>
      </c>
      <c r="D43" s="5" t="s">
        <v>27</v>
      </c>
      <c r="E43" s="18"/>
      <c r="F43" s="18">
        <f t="shared" si="1"/>
        <v>5716.3399999999892</v>
      </c>
    </row>
    <row r="44" spans="1:6" x14ac:dyDescent="0.25">
      <c r="A44" s="3">
        <v>28</v>
      </c>
      <c r="B44" s="4">
        <v>46388</v>
      </c>
      <c r="C44" s="5">
        <f>$C$14</f>
        <v>300.85000000000002</v>
      </c>
      <c r="D44" s="5" t="s">
        <v>27</v>
      </c>
      <c r="E44" s="18"/>
      <c r="F44" s="18">
        <f t="shared" si="1"/>
        <v>5415.4899999999889</v>
      </c>
    </row>
    <row r="45" spans="1:6" x14ac:dyDescent="0.25">
      <c r="A45" s="3">
        <v>29</v>
      </c>
      <c r="B45" s="4">
        <v>46419</v>
      </c>
      <c r="C45" s="5">
        <f>$C$14</f>
        <v>300.85000000000002</v>
      </c>
      <c r="D45" s="5" t="s">
        <v>27</v>
      </c>
      <c r="E45" s="18"/>
      <c r="F45" s="18">
        <f t="shared" si="1"/>
        <v>5114.6399999999885</v>
      </c>
    </row>
    <row r="46" spans="1:6" x14ac:dyDescent="0.25">
      <c r="A46" s="3">
        <v>30</v>
      </c>
      <c r="B46" s="4">
        <v>46447</v>
      </c>
      <c r="C46" s="5">
        <f>$C$14</f>
        <v>300.85000000000002</v>
      </c>
      <c r="D46" s="5" t="s">
        <v>27</v>
      </c>
      <c r="E46" s="18"/>
      <c r="F46" s="18">
        <f t="shared" si="1"/>
        <v>4813.7899999999881</v>
      </c>
    </row>
    <row r="47" spans="1:6" x14ac:dyDescent="0.25">
      <c r="A47" s="3">
        <v>31</v>
      </c>
      <c r="B47" s="4">
        <v>46478</v>
      </c>
      <c r="C47" s="5">
        <f>$C$14</f>
        <v>300.85000000000002</v>
      </c>
      <c r="D47" s="5" t="s">
        <v>27</v>
      </c>
      <c r="E47" s="18"/>
      <c r="F47" s="18">
        <f t="shared" si="1"/>
        <v>4512.9399999999878</v>
      </c>
    </row>
    <row r="48" spans="1:6" x14ac:dyDescent="0.25">
      <c r="A48" s="3">
        <v>32</v>
      </c>
      <c r="B48" s="4">
        <v>46508</v>
      </c>
      <c r="C48" s="5">
        <f>$C$14</f>
        <v>300.85000000000002</v>
      </c>
      <c r="D48" s="5" t="s">
        <v>27</v>
      </c>
      <c r="E48" s="18"/>
      <c r="F48" s="18">
        <f t="shared" si="1"/>
        <v>4212.0899999999874</v>
      </c>
    </row>
    <row r="49" spans="1:6" x14ac:dyDescent="0.25">
      <c r="A49" s="3">
        <v>33</v>
      </c>
      <c r="B49" s="4">
        <v>46539</v>
      </c>
      <c r="C49" s="5">
        <f>$C$14</f>
        <v>300.85000000000002</v>
      </c>
      <c r="D49" s="5" t="s">
        <v>27</v>
      </c>
      <c r="E49" s="18"/>
      <c r="F49" s="18">
        <f t="shared" si="1"/>
        <v>3911.2399999999875</v>
      </c>
    </row>
    <row r="50" spans="1:6" x14ac:dyDescent="0.25">
      <c r="A50" s="3">
        <v>34</v>
      </c>
      <c r="B50" s="4">
        <v>46569</v>
      </c>
      <c r="C50" s="5">
        <f>$C$14</f>
        <v>300.85000000000002</v>
      </c>
      <c r="D50" s="5" t="s">
        <v>27</v>
      </c>
      <c r="E50" s="18"/>
      <c r="F50" s="18">
        <f t="shared" si="1"/>
        <v>3610.3899999999876</v>
      </c>
    </row>
    <row r="51" spans="1:6" x14ac:dyDescent="0.25">
      <c r="A51" s="3">
        <v>35</v>
      </c>
      <c r="B51" s="4">
        <v>46600</v>
      </c>
      <c r="C51" s="5">
        <f>$C$14</f>
        <v>300.85000000000002</v>
      </c>
      <c r="D51" s="5" t="s">
        <v>27</v>
      </c>
      <c r="E51" s="18"/>
      <c r="F51" s="18">
        <f t="shared" si="1"/>
        <v>3309.5399999999877</v>
      </c>
    </row>
    <row r="52" spans="1:6" x14ac:dyDescent="0.25">
      <c r="A52" s="3">
        <v>36</v>
      </c>
      <c r="B52" s="4">
        <v>46631</v>
      </c>
      <c r="C52" s="5">
        <f>$C$14</f>
        <v>300.85000000000002</v>
      </c>
      <c r="D52" s="5" t="s">
        <v>27</v>
      </c>
      <c r="E52" s="18"/>
      <c r="F52" s="18">
        <f t="shared" si="1"/>
        <v>3008.6899999999878</v>
      </c>
    </row>
    <row r="53" spans="1:6" x14ac:dyDescent="0.25">
      <c r="A53" s="3">
        <v>37</v>
      </c>
      <c r="B53" s="4">
        <v>46661</v>
      </c>
      <c r="C53" s="5">
        <f>$C$14</f>
        <v>300.85000000000002</v>
      </c>
      <c r="D53" s="5" t="s">
        <v>27</v>
      </c>
      <c r="E53" s="18"/>
      <c r="F53" s="18">
        <f t="shared" si="1"/>
        <v>2707.8399999999879</v>
      </c>
    </row>
    <row r="54" spans="1:6" x14ac:dyDescent="0.25">
      <c r="A54" s="3">
        <v>38</v>
      </c>
      <c r="B54" s="4">
        <v>46692</v>
      </c>
      <c r="C54" s="5">
        <f>$C$14</f>
        <v>300.85000000000002</v>
      </c>
      <c r="D54" s="5" t="s">
        <v>27</v>
      </c>
      <c r="E54" s="18"/>
      <c r="F54" s="18">
        <f t="shared" si="1"/>
        <v>2406.989999999988</v>
      </c>
    </row>
    <row r="55" spans="1:6" x14ac:dyDescent="0.25">
      <c r="A55" s="3">
        <v>39</v>
      </c>
      <c r="B55" s="4">
        <v>46722</v>
      </c>
      <c r="C55" s="5">
        <f>$C$14</f>
        <v>300.85000000000002</v>
      </c>
      <c r="D55" s="5" t="s">
        <v>27</v>
      </c>
      <c r="E55" s="18"/>
      <c r="F55" s="18">
        <f t="shared" si="1"/>
        <v>2106.139999999988</v>
      </c>
    </row>
    <row r="56" spans="1:6" x14ac:dyDescent="0.25">
      <c r="A56" s="3">
        <v>40</v>
      </c>
      <c r="B56" s="4">
        <v>46753</v>
      </c>
      <c r="C56" s="5">
        <f>$C$14</f>
        <v>300.85000000000002</v>
      </c>
      <c r="D56" s="5" t="s">
        <v>27</v>
      </c>
      <c r="E56" s="18"/>
      <c r="F56" s="18">
        <f t="shared" si="1"/>
        <v>1805.2899999999881</v>
      </c>
    </row>
    <row r="57" spans="1:6" x14ac:dyDescent="0.25">
      <c r="A57" s="3">
        <v>41</v>
      </c>
      <c r="B57" s="4">
        <v>46784</v>
      </c>
      <c r="C57" s="5">
        <f>$C$14</f>
        <v>300.85000000000002</v>
      </c>
      <c r="D57" s="5" t="s">
        <v>27</v>
      </c>
      <c r="E57" s="18"/>
      <c r="F57" s="18">
        <f t="shared" si="1"/>
        <v>1504.4399999999882</v>
      </c>
    </row>
    <row r="58" spans="1:6" x14ac:dyDescent="0.25">
      <c r="A58" s="3">
        <v>42</v>
      </c>
      <c r="B58" s="4">
        <v>46813</v>
      </c>
      <c r="C58" s="5">
        <f>$C$14</f>
        <v>300.85000000000002</v>
      </c>
      <c r="D58" s="5" t="s">
        <v>27</v>
      </c>
      <c r="E58" s="18"/>
      <c r="F58" s="18">
        <f t="shared" si="1"/>
        <v>1203.5899999999883</v>
      </c>
    </row>
    <row r="59" spans="1:6" x14ac:dyDescent="0.25">
      <c r="A59" s="3">
        <v>43</v>
      </c>
      <c r="B59" s="4">
        <v>46844</v>
      </c>
      <c r="C59" s="5">
        <f>$C$14</f>
        <v>300.85000000000002</v>
      </c>
      <c r="D59" s="5" t="s">
        <v>27</v>
      </c>
      <c r="E59" s="18"/>
      <c r="F59" s="18">
        <f t="shared" si="1"/>
        <v>902.7399999999883</v>
      </c>
    </row>
    <row r="60" spans="1:6" x14ac:dyDescent="0.25">
      <c r="A60" s="3">
        <v>44</v>
      </c>
      <c r="B60" s="4">
        <v>46874</v>
      </c>
      <c r="C60" s="5">
        <f>$C$14</f>
        <v>300.85000000000002</v>
      </c>
      <c r="D60" s="5" t="s">
        <v>27</v>
      </c>
      <c r="E60" s="18"/>
      <c r="F60" s="18">
        <f t="shared" si="1"/>
        <v>601.88999999998828</v>
      </c>
    </row>
    <row r="61" spans="1:6" x14ac:dyDescent="0.25">
      <c r="A61" s="3">
        <v>45</v>
      </c>
      <c r="B61" s="4">
        <v>46905</v>
      </c>
      <c r="C61" s="5">
        <f>$C$14</f>
        <v>300.85000000000002</v>
      </c>
      <c r="D61" s="5" t="s">
        <v>27</v>
      </c>
      <c r="E61" s="18"/>
      <c r="F61" s="18">
        <f t="shared" si="1"/>
        <v>301.03999999998825</v>
      </c>
    </row>
    <row r="62" spans="1:6" x14ac:dyDescent="0.25">
      <c r="A62" s="3">
        <v>46</v>
      </c>
      <c r="B62" s="4">
        <v>46935</v>
      </c>
      <c r="C62" s="5">
        <f>$C$14</f>
        <v>300.85000000000002</v>
      </c>
      <c r="D62" s="5" t="s">
        <v>27</v>
      </c>
      <c r="E62" s="18"/>
      <c r="F62" s="18">
        <f t="shared" si="1"/>
        <v>0.18999999998823114</v>
      </c>
    </row>
    <row r="63" spans="1:6" x14ac:dyDescent="0.25">
      <c r="B63" s="15" t="s">
        <v>1</v>
      </c>
      <c r="C63" s="16">
        <f>SUM(C17:C62)</f>
        <v>13839.100000000011</v>
      </c>
    </row>
  </sheetData>
  <mergeCells count="2">
    <mergeCell ref="J2:K2"/>
    <mergeCell ref="H2:I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4E8788-79AF-4A56-9B5C-3C718D5309C4}">
  <dimension ref="A1"/>
  <sheetViews>
    <sheetView workbookViewId="0">
      <selection activeCell="O8" sqref="O8"/>
    </sheetView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PARCEL. SIMPLES NACIONAL</vt:lpstr>
      <vt:lpstr>PRINT PARCEL. SIMPLES NACIONAL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guilherme.moura</dc:creator>
  <cp:lastModifiedBy>Soneiva Paiva</cp:lastModifiedBy>
  <dcterms:created xsi:type="dcterms:W3CDTF">2022-11-21T19:39:00Z</dcterms:created>
  <dcterms:modified xsi:type="dcterms:W3CDTF">2025-04-09T01:27:15Z</dcterms:modified>
</cp:coreProperties>
</file>